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1'!$A$1:$J$28</definedName>
  </definedNames>
  <calcPr fullCalcOnLoad="1"/>
</workbook>
</file>

<file path=xl/sharedStrings.xml><?xml version="1.0" encoding="utf-8"?>
<sst xmlns="http://schemas.openxmlformats.org/spreadsheetml/2006/main" count="92" uniqueCount="64">
  <si>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</si>
  <si>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</si>
  <si>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</si>
  <si>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</si>
  <si>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</si>
  <si>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</si>
  <si>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</si>
  <si>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</si>
  <si>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</si>
  <si>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</si>
  <si>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</si>
  <si>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</si>
  <si>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</si>
  <si>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</si>
  <si>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</si>
  <si>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</si>
  <si>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</si>
  <si>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</si>
  <si>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</si>
  <si>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</si>
  <si>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</si>
  <si>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</si>
  <si>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</si>
  <si>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</si>
  <si>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</si>
  <si>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</si>
  <si>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</si>
  <si>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</si>
  <si>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</si>
  <si>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</si>
  <si>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</si>
  <si>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</si>
  <si>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</si>
  <si>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Plaće</t>
  </si>
  <si>
    <t>Ostali ras. za zaposlene</t>
  </si>
  <si>
    <t>Doprinosi za plaće</t>
  </si>
  <si>
    <t>Naknade troškova zaposlenima</t>
  </si>
  <si>
    <t>Rashodi za mat. i energiju</t>
  </si>
  <si>
    <t>Rashodi za usluge</t>
  </si>
  <si>
    <t>Postrojenja i oprema</t>
  </si>
  <si>
    <t>OSNOVNO OBRAZOVANJE</t>
  </si>
  <si>
    <t>Otplate glavnice  pr. zajmova</t>
  </si>
  <si>
    <t>Ostali nes. ras. poslovanja</t>
  </si>
  <si>
    <t>Ostali fin. rashodi</t>
  </si>
  <si>
    <t>Opći prihodi i primici-MZOŠ</t>
  </si>
  <si>
    <t>Dodatno ulaganje na građ. Obj.</t>
  </si>
  <si>
    <t>Korisnik proračuna:OSNOVNA ŠKOLA BLATO</t>
  </si>
  <si>
    <t>Padovan Tonći, prof.</t>
  </si>
  <si>
    <t>Ravnatelj:</t>
  </si>
  <si>
    <t>Opći prihodi i primici-ŽUPANIJA</t>
  </si>
  <si>
    <t>2016.</t>
  </si>
  <si>
    <t>PROCJENA
2017.</t>
  </si>
  <si>
    <t>Procjena 
2017.</t>
  </si>
  <si>
    <t>2017.</t>
  </si>
  <si>
    <t>PLAN 
2016.</t>
  </si>
  <si>
    <t>PROCJENA
2018.</t>
  </si>
  <si>
    <t>Plan 
2016.</t>
  </si>
  <si>
    <t>Procjena 
2018.</t>
  </si>
  <si>
    <t>Ukupno prihodi i primici za 2016.</t>
  </si>
  <si>
    <t>FINANCIJSKI PLAN - Procjena prihoda i primitaka za 2016.</t>
  </si>
  <si>
    <t>FINANCIJSKI PLAN - Procjena prihoda i primitaka za 2017. i  2018.</t>
  </si>
  <si>
    <t>2018.</t>
  </si>
  <si>
    <t>Ukupno prihodi i primici za 2017 i 2018</t>
  </si>
  <si>
    <t>U Blatu,22.12.2015. godine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</si>
</sst>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0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179" fontId="6" fillId="0" borderId="27" xfId="59" applyFont="1" applyBorder="1" applyAlignment="1">
      <alignment/>
    </xf>
    <xf numFmtId="3" fontId="5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/>
    </xf>
    <xf numFmtId="179" fontId="5" fillId="0" borderId="21" xfId="59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0" xfId="0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 quotePrefix="1">
      <alignment horizontal="left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 quotePrefix="1">
      <alignment horizontal="left" vertical="center"/>
    </xf>
    <xf numFmtId="3" fontId="5" fillId="0" borderId="29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 quotePrefix="1">
      <alignment horizontal="center" vertical="center"/>
    </xf>
    <xf numFmtId="3" fontId="5" fillId="0" borderId="20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3" fillId="0" borderId="15" xfId="0" applyFont="1" applyBorder="1" applyAlignment="1">
      <alignment wrapText="1"/>
    </xf>
    <xf numFmtId="3" fontId="4" fillId="0" borderId="3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27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PageLayoutView="0" workbookViewId="0" topLeftCell="A7">
      <selection activeCell="C15" sqref="C15"/>
    </sheetView>
  </sheetViews>
  <sheetFormatPr defaultColWidth="9.140625" defaultRowHeight="12.75"/>
  <cols>
    <col min="1" max="1" width="36.421875" style="0" customWidth="1"/>
    <col min="2" max="3" width="18.7109375" style="0" customWidth="1"/>
    <col min="4" max="7" width="20.7109375" style="0" customWidth="1"/>
    <col min="8" max="8" width="26.140625" style="0" customWidth="1"/>
    <col min="9" max="9" width="20.7109375" style="0" customWidth="1"/>
    <col min="10" max="10" width="8.140625" style="0" customWidth="1"/>
  </cols>
  <sheetData>
    <row r="1" ht="12" customHeight="1">
      <c r="I1" s="21" t="s">
        <v>20</v>
      </c>
    </row>
    <row r="3" spans="1:9" s="3" customFormat="1" ht="20.25">
      <c r="A3" s="137" t="s">
        <v>59</v>
      </c>
      <c r="B3" s="137"/>
      <c r="C3" s="137"/>
      <c r="D3" s="137"/>
      <c r="E3" s="137"/>
      <c r="F3" s="137"/>
      <c r="G3" s="137"/>
      <c r="H3" s="137"/>
      <c r="I3" s="137"/>
    </row>
    <row r="4" spans="1:10" s="3" customFormat="1" ht="15.75" customHeight="1">
      <c r="A4" s="138"/>
      <c r="B4" s="139"/>
      <c r="C4" s="139"/>
      <c r="D4" s="139"/>
      <c r="E4" s="139"/>
      <c r="F4" s="139"/>
      <c r="G4" s="139"/>
      <c r="H4" s="139"/>
      <c r="I4" s="139"/>
      <c r="J4" s="4"/>
    </row>
    <row r="5" s="3" customFormat="1" ht="15" hidden="1"/>
    <row r="6" s="3" customFormat="1" ht="15.75" thickBot="1">
      <c r="I6" s="12" t="s">
        <v>1</v>
      </c>
    </row>
    <row r="7" spans="1:9" s="3" customFormat="1" ht="16.5" thickBot="1">
      <c r="A7" s="13" t="s">
        <v>3</v>
      </c>
      <c r="B7" s="145" t="s">
        <v>50</v>
      </c>
      <c r="C7" s="146"/>
      <c r="D7" s="147"/>
      <c r="E7" s="147"/>
      <c r="F7" s="147"/>
      <c r="G7" s="147"/>
      <c r="H7" s="147"/>
      <c r="I7" s="148"/>
    </row>
    <row r="8" spans="1:9" s="3" customFormat="1" ht="15.75" customHeight="1">
      <c r="A8" s="14" t="s">
        <v>28</v>
      </c>
      <c r="B8" s="129" t="s">
        <v>44</v>
      </c>
      <c r="C8" s="81"/>
      <c r="D8" s="131" t="s">
        <v>5</v>
      </c>
      <c r="E8" s="131" t="s">
        <v>6</v>
      </c>
      <c r="F8" s="133" t="s">
        <v>7</v>
      </c>
      <c r="G8" s="133" t="s">
        <v>0</v>
      </c>
      <c r="H8" s="133" t="s">
        <v>24</v>
      </c>
      <c r="I8" s="140" t="s">
        <v>25</v>
      </c>
    </row>
    <row r="9" spans="1:9" s="3" customFormat="1" ht="60.75" customHeight="1" thickBot="1">
      <c r="A9" s="15" t="s">
        <v>27</v>
      </c>
      <c r="B9" s="130"/>
      <c r="C9" s="82" t="s">
        <v>49</v>
      </c>
      <c r="D9" s="132"/>
      <c r="E9" s="132"/>
      <c r="F9" s="134"/>
      <c r="G9" s="134"/>
      <c r="H9" s="134"/>
      <c r="I9" s="141"/>
    </row>
    <row r="10" spans="1:9" s="3" customFormat="1" ht="30" customHeight="1">
      <c r="A10" s="16">
        <v>633</v>
      </c>
      <c r="B10" s="83"/>
      <c r="C10" s="83"/>
      <c r="D10" s="84"/>
      <c r="E10" s="84">
        <v>105000</v>
      </c>
      <c r="F10" s="83"/>
      <c r="G10" s="83"/>
      <c r="H10" s="85"/>
      <c r="I10" s="86"/>
    </row>
    <row r="11" spans="1:9" s="3" customFormat="1" ht="30" customHeight="1">
      <c r="A11" s="17">
        <v>652</v>
      </c>
      <c r="B11" s="87"/>
      <c r="C11" s="87"/>
      <c r="D11" s="87"/>
      <c r="E11" s="87"/>
      <c r="F11" s="87"/>
      <c r="G11" s="87"/>
      <c r="H11" s="88"/>
      <c r="I11" s="89"/>
    </row>
    <row r="12" spans="1:9" s="3" customFormat="1" ht="30" customHeight="1">
      <c r="A12" s="17">
        <v>661</v>
      </c>
      <c r="B12" s="87"/>
      <c r="C12" s="87"/>
      <c r="D12" s="87">
        <v>80700</v>
      </c>
      <c r="E12" s="87"/>
      <c r="F12" s="87"/>
      <c r="G12" s="87"/>
      <c r="H12" s="88"/>
      <c r="I12" s="89"/>
    </row>
    <row r="13" spans="1:9" s="3" customFormat="1" ht="30" customHeight="1">
      <c r="A13" s="17">
        <v>663</v>
      </c>
      <c r="B13" s="87"/>
      <c r="C13" s="87"/>
      <c r="D13" s="87"/>
      <c r="E13" s="87"/>
      <c r="F13" s="87"/>
      <c r="G13" s="87">
        <v>30000</v>
      </c>
      <c r="H13" s="88"/>
      <c r="I13" s="89"/>
    </row>
    <row r="14" spans="1:9" s="3" customFormat="1" ht="30" customHeight="1">
      <c r="A14" s="17">
        <v>671</v>
      </c>
      <c r="B14" s="87">
        <v>4460000</v>
      </c>
      <c r="C14" s="87">
        <v>775300</v>
      </c>
      <c r="D14" s="87"/>
      <c r="E14" s="87"/>
      <c r="F14" s="87"/>
      <c r="G14" s="87"/>
      <c r="H14" s="88"/>
      <c r="I14" s="89"/>
    </row>
    <row r="15" spans="1:9" s="3" customFormat="1" ht="30" customHeight="1">
      <c r="A15" s="17">
        <v>721</v>
      </c>
      <c r="B15" s="87"/>
      <c r="C15" s="87"/>
      <c r="D15" s="87"/>
      <c r="E15" s="87"/>
      <c r="F15" s="87"/>
      <c r="G15" s="87"/>
      <c r="H15" s="88"/>
      <c r="I15" s="89"/>
    </row>
    <row r="16" spans="1:9" s="3" customFormat="1" ht="30" customHeight="1">
      <c r="A16" s="17"/>
      <c r="B16" s="87"/>
      <c r="C16" s="87"/>
      <c r="D16" s="87"/>
      <c r="E16" s="87"/>
      <c r="F16" s="87"/>
      <c r="G16" s="87"/>
      <c r="H16" s="88"/>
      <c r="I16" s="89"/>
    </row>
    <row r="17" spans="1:9" s="3" customFormat="1" ht="30" customHeight="1">
      <c r="A17" s="17"/>
      <c r="B17" s="87"/>
      <c r="C17" s="87"/>
      <c r="D17" s="87"/>
      <c r="E17" s="87"/>
      <c r="F17" s="87"/>
      <c r="G17" s="87"/>
      <c r="H17" s="88"/>
      <c r="I17" s="89"/>
    </row>
    <row r="18" spans="1:9" s="3" customFormat="1" ht="30" customHeight="1">
      <c r="A18" s="17"/>
      <c r="B18" s="87"/>
      <c r="C18" s="87"/>
      <c r="D18" s="87"/>
      <c r="E18" s="87"/>
      <c r="F18" s="87"/>
      <c r="G18" s="87"/>
      <c r="H18" s="88"/>
      <c r="I18" s="89"/>
    </row>
    <row r="19" spans="1:9" s="3" customFormat="1" ht="30" customHeight="1">
      <c r="A19" s="17"/>
      <c r="B19" s="87"/>
      <c r="C19" s="87"/>
      <c r="D19" s="87"/>
      <c r="E19" s="87"/>
      <c r="F19" s="87"/>
      <c r="G19" s="87"/>
      <c r="H19" s="88"/>
      <c r="I19" s="89"/>
    </row>
    <row r="20" spans="1:9" s="3" customFormat="1" ht="30" customHeight="1">
      <c r="A20" s="17"/>
      <c r="B20" s="87"/>
      <c r="C20" s="87"/>
      <c r="D20" s="87"/>
      <c r="E20" s="87"/>
      <c r="F20" s="87"/>
      <c r="G20" s="87"/>
      <c r="H20" s="88"/>
      <c r="I20" s="89"/>
    </row>
    <row r="21" spans="1:9" s="3" customFormat="1" ht="30" customHeight="1">
      <c r="A21" s="17"/>
      <c r="B21" s="87"/>
      <c r="C21" s="87"/>
      <c r="D21" s="87"/>
      <c r="E21" s="87"/>
      <c r="F21" s="87"/>
      <c r="G21" s="87"/>
      <c r="H21" s="88"/>
      <c r="I21" s="89"/>
    </row>
    <row r="22" spans="1:9" s="3" customFormat="1" ht="30" customHeight="1" thickBot="1">
      <c r="A22" s="18"/>
      <c r="B22" s="90"/>
      <c r="C22" s="90"/>
      <c r="D22" s="90"/>
      <c r="E22" s="90"/>
      <c r="F22" s="90"/>
      <c r="G22" s="90"/>
      <c r="H22" s="91"/>
      <c r="I22" s="92"/>
    </row>
    <row r="23" spans="1:9" s="3" customFormat="1" ht="30" customHeight="1" thickBot="1">
      <c r="A23" s="19" t="s">
        <v>2</v>
      </c>
      <c r="B23" s="93">
        <f>SUM(B10:B22)</f>
        <v>4460000</v>
      </c>
      <c r="C23" s="94">
        <f>SUM(C10:C22)</f>
        <v>775300</v>
      </c>
      <c r="D23" s="94">
        <f>SUM(D10:D22)</f>
        <v>80700</v>
      </c>
      <c r="E23" s="93">
        <f>SUM(E10:E22)</f>
        <v>105000</v>
      </c>
      <c r="F23" s="94"/>
      <c r="G23" s="93">
        <f>SUM(G12:G22)</f>
        <v>30000</v>
      </c>
      <c r="H23" s="95">
        <f>SUM(H10:H22)</f>
        <v>0</v>
      </c>
      <c r="I23" s="95">
        <f>SUM(I10:I22)</f>
        <v>0</v>
      </c>
    </row>
    <row r="24" spans="1:9" s="3" customFormat="1" ht="30" customHeight="1" thickBot="1">
      <c r="A24" s="19" t="s">
        <v>58</v>
      </c>
      <c r="B24" s="142">
        <f>SUM(B23+C23+D23+E23+H23+I23+G23)</f>
        <v>5451000</v>
      </c>
      <c r="C24" s="143"/>
      <c r="D24" s="143"/>
      <c r="E24" s="143"/>
      <c r="F24" s="143"/>
      <c r="G24" s="143"/>
      <c r="H24" s="143"/>
      <c r="I24" s="144"/>
    </row>
    <row r="25" s="3" customFormat="1" ht="15"/>
    <row r="26" spans="1:16" s="3" customFormat="1" ht="15.75">
      <c r="A26" s="2"/>
      <c r="H26" s="22"/>
      <c r="I26" s="22"/>
      <c r="J26" s="22"/>
      <c r="K26"/>
      <c r="L26"/>
      <c r="M26"/>
      <c r="N26"/>
      <c r="O26"/>
      <c r="P26"/>
    </row>
    <row r="27" spans="1:16" s="3" customFormat="1" ht="15">
      <c r="A27" s="20"/>
      <c r="J27"/>
      <c r="K27"/>
      <c r="L27"/>
      <c r="M27"/>
      <c r="N27"/>
      <c r="O27"/>
      <c r="P27"/>
    </row>
    <row r="28" spans="1:16" s="3" customFormat="1" ht="34.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 s="3" customFormat="1" ht="15">
      <c r="A29" s="20"/>
      <c r="J29"/>
      <c r="K29"/>
      <c r="L29"/>
      <c r="M29"/>
      <c r="N29"/>
      <c r="O29"/>
      <c r="P29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</sheetData>
  <sheetProtection/>
  <mergeCells count="12">
    <mergeCell ref="F8:F9"/>
    <mergeCell ref="G8:G9"/>
    <mergeCell ref="B8:B9"/>
    <mergeCell ref="D8:D9"/>
    <mergeCell ref="E8:E9"/>
    <mergeCell ref="H8:H9"/>
    <mergeCell ref="A28:P28"/>
    <mergeCell ref="A3:I3"/>
    <mergeCell ref="A4:I4"/>
    <mergeCell ref="I8:I9"/>
    <mergeCell ref="B24:I24"/>
    <mergeCell ref="B7:I7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7">
      <selection activeCell="I13" sqref="I13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21" t="s">
        <v>21</v>
      </c>
    </row>
    <row r="2" spans="1:15" ht="20.25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.7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ht="13.5" thickBot="1">
      <c r="O4" s="5" t="s">
        <v>1</v>
      </c>
    </row>
    <row r="5" spans="1:15" ht="15.75" thickBot="1">
      <c r="A5" s="6" t="s">
        <v>3</v>
      </c>
      <c r="B5" s="149" t="s">
        <v>53</v>
      </c>
      <c r="C5" s="150"/>
      <c r="D5" s="150"/>
      <c r="E5" s="150"/>
      <c r="F5" s="150"/>
      <c r="G5" s="150"/>
      <c r="H5" s="151"/>
      <c r="I5" s="149" t="s">
        <v>61</v>
      </c>
      <c r="J5" s="150"/>
      <c r="K5" s="150"/>
      <c r="L5" s="150"/>
      <c r="M5" s="150"/>
      <c r="N5" s="150"/>
      <c r="O5" s="151"/>
    </row>
    <row r="6" spans="1:15" ht="15.75" customHeight="1">
      <c r="A6" s="7" t="s">
        <v>30</v>
      </c>
      <c r="B6" s="129" t="s">
        <v>4</v>
      </c>
      <c r="C6" s="131" t="s">
        <v>5</v>
      </c>
      <c r="D6" s="131" t="s">
        <v>6</v>
      </c>
      <c r="E6" s="133" t="s">
        <v>7</v>
      </c>
      <c r="F6" s="133" t="s">
        <v>0</v>
      </c>
      <c r="G6" s="133" t="s">
        <v>24</v>
      </c>
      <c r="H6" s="140" t="s">
        <v>25</v>
      </c>
      <c r="I6" s="129" t="s">
        <v>4</v>
      </c>
      <c r="J6" s="152" t="s">
        <v>5</v>
      </c>
      <c r="K6" s="152" t="s">
        <v>6</v>
      </c>
      <c r="L6" s="133" t="s">
        <v>7</v>
      </c>
      <c r="M6" s="133" t="s">
        <v>0</v>
      </c>
      <c r="N6" s="133" t="s">
        <v>24</v>
      </c>
      <c r="O6" s="140" t="s">
        <v>25</v>
      </c>
    </row>
    <row r="7" spans="1:15" ht="63.75" customHeight="1" thickBot="1">
      <c r="A7" s="8" t="s">
        <v>29</v>
      </c>
      <c r="B7" s="130"/>
      <c r="C7" s="132"/>
      <c r="D7" s="132"/>
      <c r="E7" s="134"/>
      <c r="F7" s="134"/>
      <c r="G7" s="134"/>
      <c r="H7" s="141"/>
      <c r="I7" s="130"/>
      <c r="J7" s="153"/>
      <c r="K7" s="153"/>
      <c r="L7" s="134"/>
      <c r="M7" s="134"/>
      <c r="N7" s="134"/>
      <c r="O7" s="141"/>
    </row>
    <row r="8" spans="1:15" ht="24.75" customHeight="1">
      <c r="A8" s="16">
        <v>633</v>
      </c>
      <c r="B8" s="96"/>
      <c r="C8" s="97"/>
      <c r="D8" s="123">
        <v>105000</v>
      </c>
      <c r="E8" s="97"/>
      <c r="F8" s="97"/>
      <c r="G8" s="98"/>
      <c r="H8" s="99"/>
      <c r="I8" s="100"/>
      <c r="J8" s="101"/>
      <c r="K8" s="127">
        <v>105000</v>
      </c>
      <c r="L8" s="101"/>
      <c r="M8" s="101"/>
      <c r="N8" s="102"/>
      <c r="O8" s="103"/>
    </row>
    <row r="9" spans="1:15" ht="24.75" customHeight="1">
      <c r="A9" s="17">
        <v>652</v>
      </c>
      <c r="B9" s="104"/>
      <c r="C9" s="105"/>
      <c r="D9" s="105"/>
      <c r="E9" s="105"/>
      <c r="F9" s="105"/>
      <c r="G9" s="106"/>
      <c r="H9" s="89"/>
      <c r="I9" s="108"/>
      <c r="J9" s="109"/>
      <c r="K9" s="109"/>
      <c r="L9" s="109"/>
      <c r="M9" s="109"/>
      <c r="N9" s="110"/>
      <c r="O9" s="128"/>
    </row>
    <row r="10" spans="1:15" ht="24.75" customHeight="1">
      <c r="A10" s="17">
        <v>661</v>
      </c>
      <c r="B10" s="104"/>
      <c r="C10" s="87">
        <v>80700</v>
      </c>
      <c r="D10" s="105"/>
      <c r="E10" s="105"/>
      <c r="F10" s="105"/>
      <c r="G10" s="106"/>
      <c r="H10" s="107"/>
      <c r="I10" s="108"/>
      <c r="J10" s="126">
        <v>80700</v>
      </c>
      <c r="K10" s="109"/>
      <c r="L10" s="109"/>
      <c r="M10" s="109"/>
      <c r="N10" s="110"/>
      <c r="O10" s="111"/>
    </row>
    <row r="11" spans="1:15" ht="24.75" customHeight="1">
      <c r="A11" s="17">
        <v>663</v>
      </c>
      <c r="B11" s="104"/>
      <c r="C11" s="105"/>
      <c r="D11" s="105"/>
      <c r="E11" s="105"/>
      <c r="F11" s="87">
        <v>30000</v>
      </c>
      <c r="G11" s="106"/>
      <c r="H11" s="107"/>
      <c r="I11" s="108"/>
      <c r="J11" s="109"/>
      <c r="K11" s="109"/>
      <c r="L11" s="109"/>
      <c r="M11" s="126">
        <v>30000</v>
      </c>
      <c r="N11" s="110"/>
      <c r="O11" s="111"/>
    </row>
    <row r="12" spans="1:15" ht="24.75" customHeight="1">
      <c r="A12" s="17">
        <v>671</v>
      </c>
      <c r="B12" s="124">
        <v>5235300</v>
      </c>
      <c r="C12" s="105"/>
      <c r="D12" s="105"/>
      <c r="E12" s="105"/>
      <c r="F12" s="105"/>
      <c r="G12" s="106"/>
      <c r="H12" s="107"/>
      <c r="I12" s="125">
        <v>5235300</v>
      </c>
      <c r="J12" s="109"/>
      <c r="K12" s="109"/>
      <c r="L12" s="109"/>
      <c r="M12" s="109"/>
      <c r="N12" s="110"/>
      <c r="O12" s="111"/>
    </row>
    <row r="13" spans="1:15" ht="24.75" customHeight="1">
      <c r="A13" s="122">
        <v>721</v>
      </c>
      <c r="B13" s="104"/>
      <c r="C13" s="105"/>
      <c r="D13" s="105"/>
      <c r="E13" s="105"/>
      <c r="F13" s="105"/>
      <c r="G13" s="106"/>
      <c r="H13" s="107"/>
      <c r="I13" s="108"/>
      <c r="J13" s="109"/>
      <c r="K13" s="109"/>
      <c r="L13" s="109"/>
      <c r="M13" s="109"/>
      <c r="N13" s="110"/>
      <c r="O13" s="111"/>
    </row>
    <row r="14" spans="1:15" ht="24.75" customHeight="1">
      <c r="A14" s="10"/>
      <c r="B14" s="112"/>
      <c r="C14" s="109"/>
      <c r="D14" s="109"/>
      <c r="E14" s="109"/>
      <c r="F14" s="109"/>
      <c r="G14" s="110"/>
      <c r="H14" s="111"/>
      <c r="I14" s="108"/>
      <c r="J14" s="109"/>
      <c r="K14" s="109"/>
      <c r="L14" s="109"/>
      <c r="M14" s="109"/>
      <c r="N14" s="110"/>
      <c r="O14" s="111"/>
    </row>
    <row r="15" spans="1:15" ht="24.75" customHeight="1">
      <c r="A15" s="10"/>
      <c r="B15" s="112"/>
      <c r="C15" s="109"/>
      <c r="D15" s="109"/>
      <c r="E15" s="109"/>
      <c r="F15" s="109"/>
      <c r="G15" s="110"/>
      <c r="H15" s="111"/>
      <c r="I15" s="108"/>
      <c r="J15" s="109"/>
      <c r="K15" s="109"/>
      <c r="L15" s="109"/>
      <c r="M15" s="109"/>
      <c r="N15" s="110"/>
      <c r="O15" s="111"/>
    </row>
    <row r="16" spans="1:15" ht="24.75" customHeight="1">
      <c r="A16" s="10"/>
      <c r="B16" s="112"/>
      <c r="C16" s="109"/>
      <c r="D16" s="109"/>
      <c r="E16" s="109"/>
      <c r="F16" s="109"/>
      <c r="G16" s="110"/>
      <c r="H16" s="111"/>
      <c r="I16" s="108"/>
      <c r="J16" s="109"/>
      <c r="K16" s="109"/>
      <c r="L16" s="109"/>
      <c r="M16" s="109"/>
      <c r="N16" s="110"/>
      <c r="O16" s="111"/>
    </row>
    <row r="17" spans="1:15" ht="24.75" customHeight="1">
      <c r="A17" s="10"/>
      <c r="B17" s="112"/>
      <c r="C17" s="109"/>
      <c r="D17" s="109"/>
      <c r="E17" s="109"/>
      <c r="F17" s="109"/>
      <c r="G17" s="110"/>
      <c r="H17" s="111"/>
      <c r="I17" s="108"/>
      <c r="J17" s="109"/>
      <c r="K17" s="109"/>
      <c r="L17" s="109"/>
      <c r="M17" s="109"/>
      <c r="N17" s="110"/>
      <c r="O17" s="111"/>
    </row>
    <row r="18" spans="1:15" ht="24.75" customHeight="1">
      <c r="A18" s="10"/>
      <c r="B18" s="112"/>
      <c r="C18" s="109"/>
      <c r="D18" s="109"/>
      <c r="E18" s="109"/>
      <c r="F18" s="109"/>
      <c r="G18" s="110"/>
      <c r="H18" s="111"/>
      <c r="I18" s="108"/>
      <c r="J18" s="109"/>
      <c r="K18" s="109"/>
      <c r="L18" s="109"/>
      <c r="M18" s="109"/>
      <c r="N18" s="110"/>
      <c r="O18" s="111"/>
    </row>
    <row r="19" spans="1:15" ht="24.75" customHeight="1">
      <c r="A19" s="10"/>
      <c r="B19" s="112"/>
      <c r="C19" s="109"/>
      <c r="D19" s="109"/>
      <c r="E19" s="109"/>
      <c r="F19" s="109"/>
      <c r="G19" s="110"/>
      <c r="H19" s="111"/>
      <c r="I19" s="108"/>
      <c r="J19" s="109"/>
      <c r="K19" s="109"/>
      <c r="L19" s="109"/>
      <c r="M19" s="109"/>
      <c r="N19" s="110"/>
      <c r="O19" s="111"/>
    </row>
    <row r="20" spans="1:15" ht="24.75" customHeight="1">
      <c r="A20" s="10"/>
      <c r="B20" s="112"/>
      <c r="C20" s="109"/>
      <c r="D20" s="109"/>
      <c r="E20" s="109"/>
      <c r="F20" s="109"/>
      <c r="G20" s="110"/>
      <c r="H20" s="111"/>
      <c r="I20" s="108"/>
      <c r="J20" s="109"/>
      <c r="K20" s="109"/>
      <c r="L20" s="109"/>
      <c r="M20" s="109"/>
      <c r="N20" s="110"/>
      <c r="O20" s="111"/>
    </row>
    <row r="21" spans="1:15" ht="24.75" customHeight="1">
      <c r="A21" s="10"/>
      <c r="B21" s="112"/>
      <c r="C21" s="109"/>
      <c r="D21" s="109"/>
      <c r="E21" s="109"/>
      <c r="F21" s="109"/>
      <c r="G21" s="110"/>
      <c r="H21" s="111"/>
      <c r="I21" s="108"/>
      <c r="J21" s="109"/>
      <c r="K21" s="109"/>
      <c r="L21" s="109"/>
      <c r="M21" s="109"/>
      <c r="N21" s="110"/>
      <c r="O21" s="111"/>
    </row>
    <row r="22" spans="1:15" ht="24.75" customHeight="1">
      <c r="A22" s="10"/>
      <c r="B22" s="112"/>
      <c r="C22" s="109"/>
      <c r="D22" s="109"/>
      <c r="E22" s="109"/>
      <c r="F22" s="109"/>
      <c r="G22" s="110"/>
      <c r="H22" s="111"/>
      <c r="I22" s="108"/>
      <c r="J22" s="109"/>
      <c r="K22" s="109"/>
      <c r="L22" s="109"/>
      <c r="M22" s="109"/>
      <c r="N22" s="110"/>
      <c r="O22" s="111"/>
    </row>
    <row r="23" spans="1:15" ht="24.75" customHeight="1">
      <c r="A23" s="10"/>
      <c r="B23" s="112"/>
      <c r="C23" s="109"/>
      <c r="D23" s="109"/>
      <c r="E23" s="109"/>
      <c r="F23" s="109"/>
      <c r="G23" s="110"/>
      <c r="H23" s="111"/>
      <c r="I23" s="108"/>
      <c r="J23" s="109"/>
      <c r="K23" s="109"/>
      <c r="L23" s="109"/>
      <c r="M23" s="109"/>
      <c r="N23" s="110"/>
      <c r="O23" s="111"/>
    </row>
    <row r="24" spans="1:15" ht="24.75" customHeight="1">
      <c r="A24" s="9"/>
      <c r="B24" s="112"/>
      <c r="C24" s="109"/>
      <c r="D24" s="109"/>
      <c r="E24" s="109"/>
      <c r="F24" s="109"/>
      <c r="G24" s="110"/>
      <c r="H24" s="111"/>
      <c r="I24" s="108"/>
      <c r="J24" s="109"/>
      <c r="K24" s="109"/>
      <c r="L24" s="109"/>
      <c r="M24" s="109"/>
      <c r="N24" s="110"/>
      <c r="O24" s="111"/>
    </row>
    <row r="25" spans="1:15" ht="24.75" customHeight="1">
      <c r="A25" s="10"/>
      <c r="B25" s="112"/>
      <c r="C25" s="109"/>
      <c r="D25" s="109"/>
      <c r="E25" s="109"/>
      <c r="F25" s="109"/>
      <c r="G25" s="110"/>
      <c r="H25" s="111"/>
      <c r="I25" s="108"/>
      <c r="J25" s="109"/>
      <c r="K25" s="109"/>
      <c r="L25" s="109"/>
      <c r="M25" s="109"/>
      <c r="N25" s="110"/>
      <c r="O25" s="111"/>
    </row>
    <row r="26" spans="1:15" ht="24.75" customHeight="1">
      <c r="A26" s="10"/>
      <c r="B26" s="112"/>
      <c r="C26" s="109"/>
      <c r="D26" s="109"/>
      <c r="E26" s="109"/>
      <c r="F26" s="109"/>
      <c r="G26" s="110"/>
      <c r="H26" s="111"/>
      <c r="I26" s="108"/>
      <c r="J26" s="109"/>
      <c r="K26" s="109"/>
      <c r="L26" s="109"/>
      <c r="M26" s="109"/>
      <c r="N26" s="110"/>
      <c r="O26" s="111"/>
    </row>
    <row r="27" spans="1:15" ht="24.75" customHeight="1" thickBot="1">
      <c r="A27" s="11"/>
      <c r="B27" s="113"/>
      <c r="C27" s="114"/>
      <c r="D27" s="114"/>
      <c r="E27" s="114"/>
      <c r="F27" s="114"/>
      <c r="G27" s="115"/>
      <c r="H27" s="116"/>
      <c r="I27" s="117"/>
      <c r="J27" s="114"/>
      <c r="K27" s="114"/>
      <c r="L27" s="114"/>
      <c r="M27" s="114"/>
      <c r="N27" s="115"/>
      <c r="O27" s="116"/>
    </row>
    <row r="28" spans="1:15" ht="24.75" customHeight="1" thickBot="1">
      <c r="A28" s="1" t="s">
        <v>2</v>
      </c>
      <c r="B28" s="118">
        <f>SUM(B8:B27)</f>
        <v>5235300</v>
      </c>
      <c r="C28" s="119">
        <f>SUM(C8:C27)</f>
        <v>80700</v>
      </c>
      <c r="D28" s="118">
        <f>SUM(D8:D27)</f>
        <v>105000</v>
      </c>
      <c r="E28" s="119"/>
      <c r="F28" s="118">
        <f>SUM(F11:F27)</f>
        <v>30000</v>
      </c>
      <c r="G28" s="120">
        <f>SUM(G8:G27)</f>
        <v>0</v>
      </c>
      <c r="H28" s="120">
        <f>SUM(H8:H27)</f>
        <v>0</v>
      </c>
      <c r="I28" s="121">
        <f>SUM(I8:I27)</f>
        <v>5235300</v>
      </c>
      <c r="J28" s="118">
        <f>SUM(J8:J27)</f>
        <v>80700</v>
      </c>
      <c r="K28" s="119">
        <f>SUM(K8:K27)</f>
        <v>105000</v>
      </c>
      <c r="L28" s="118"/>
      <c r="M28" s="119">
        <f>SUM(M11:M27)</f>
        <v>30000</v>
      </c>
      <c r="N28" s="119">
        <f>SUM(N8:N27)</f>
        <v>0</v>
      </c>
      <c r="O28" s="118">
        <f>SUM(O8:O27)</f>
        <v>0</v>
      </c>
    </row>
    <row r="29" spans="1:15" ht="24.75" customHeight="1" thickBot="1">
      <c r="A29" s="1" t="s">
        <v>62</v>
      </c>
      <c r="B29" s="154">
        <f>SUM(B28+C28+D28+G28+F28+H28)</f>
        <v>5451000</v>
      </c>
      <c r="C29" s="155"/>
      <c r="D29" s="155"/>
      <c r="E29" s="155"/>
      <c r="F29" s="155"/>
      <c r="G29" s="155"/>
      <c r="H29" s="156"/>
      <c r="I29" s="154">
        <f>SUM(I28+J28+K28+N28+M28+O28)</f>
        <v>5451000</v>
      </c>
      <c r="J29" s="155"/>
      <c r="K29" s="155"/>
      <c r="L29" s="155"/>
      <c r="M29" s="155"/>
      <c r="N29" s="155"/>
      <c r="O29" s="156"/>
    </row>
    <row r="31" spans="1:9" ht="15.75">
      <c r="A31" s="2"/>
      <c r="B31" s="3"/>
      <c r="C31" s="3"/>
      <c r="D31" s="3"/>
      <c r="E31" s="3"/>
      <c r="F31" s="3"/>
      <c r="G31" s="22"/>
      <c r="H31" s="22"/>
      <c r="I31" s="22"/>
    </row>
    <row r="32" spans="1:8" ht="15">
      <c r="A32" s="20"/>
      <c r="B32" s="3"/>
      <c r="C32" s="3"/>
      <c r="D32" s="3"/>
      <c r="E32" s="3"/>
      <c r="F32" s="3"/>
      <c r="G32" s="3"/>
      <c r="H32" s="3"/>
    </row>
    <row r="33" spans="1:15" ht="33.7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8" ht="15">
      <c r="A34" s="20"/>
      <c r="B34" s="3"/>
      <c r="C34" s="3"/>
      <c r="D34" s="3"/>
      <c r="E34" s="3"/>
      <c r="F34" s="3"/>
      <c r="G34" s="3"/>
      <c r="H34" s="3"/>
    </row>
  </sheetData>
  <sheetProtection/>
  <mergeCells count="21">
    <mergeCell ref="A33:O33"/>
    <mergeCell ref="B6:B7"/>
    <mergeCell ref="L6:L7"/>
    <mergeCell ref="C6:C7"/>
    <mergeCell ref="D6:D7"/>
    <mergeCell ref="F6:F7"/>
    <mergeCell ref="J6:J7"/>
    <mergeCell ref="I6:I7"/>
    <mergeCell ref="I29:O29"/>
    <mergeCell ref="B29:H29"/>
    <mergeCell ref="O6:O7"/>
    <mergeCell ref="N6:N7"/>
    <mergeCell ref="G6:G7"/>
    <mergeCell ref="M6:M7"/>
    <mergeCell ref="H6:H7"/>
    <mergeCell ref="A2:O2"/>
    <mergeCell ref="A3:O3"/>
    <mergeCell ref="I5:O5"/>
    <mergeCell ref="B5:H5"/>
    <mergeCell ref="E6:E7"/>
    <mergeCell ref="K6:K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zoomScalePageLayoutView="0" workbookViewId="0" topLeftCell="A1">
      <selection activeCell="C42" sqref="A42:IV42"/>
    </sheetView>
  </sheetViews>
  <sheetFormatPr defaultColWidth="9.140625" defaultRowHeight="12.75"/>
  <cols>
    <col min="1" max="1" width="12.00390625" style="75" customWidth="1"/>
    <col min="2" max="2" width="27.8515625" style="76" customWidth="1"/>
    <col min="3" max="3" width="16.7109375" style="27" customWidth="1"/>
    <col min="4" max="4" width="16.7109375" style="29" customWidth="1"/>
    <col min="5" max="12" width="16.7109375" style="27" customWidth="1"/>
    <col min="13" max="13" width="16.7109375" style="27" hidden="1" customWidth="1"/>
    <col min="14" max="14" width="16.421875" style="27" hidden="1" customWidth="1"/>
    <col min="15" max="15" width="10.421875" style="27" customWidth="1"/>
    <col min="16" max="16384" width="9.140625" style="27" customWidth="1"/>
  </cols>
  <sheetData>
    <row r="1" spans="1:15" ht="24.75" customHeight="1">
      <c r="A1" s="157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26" t="s">
        <v>23</v>
      </c>
      <c r="M1" s="25"/>
      <c r="N1" s="25"/>
      <c r="O1" s="25"/>
    </row>
    <row r="2" spans="1:15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6" ht="18" customHeight="1">
      <c r="A3" s="161" t="s">
        <v>46</v>
      </c>
      <c r="B3" s="161"/>
      <c r="C3" s="161"/>
      <c r="D3" s="161"/>
      <c r="E3" s="161"/>
      <c r="F3" s="161"/>
    </row>
    <row r="4" spans="1:2" ht="15" customHeight="1">
      <c r="A4" s="28" t="s">
        <v>8</v>
      </c>
      <c r="B4" s="27"/>
    </row>
    <row r="5" spans="1:2" ht="16.5" customHeight="1">
      <c r="A5" s="23"/>
      <c r="B5" s="27"/>
    </row>
    <row r="6" spans="1:6" ht="38.25" customHeight="1" thickBot="1">
      <c r="A6" s="30" t="s">
        <v>9</v>
      </c>
      <c r="B6" s="31"/>
      <c r="C6" s="32"/>
      <c r="D6" s="33" t="s">
        <v>56</v>
      </c>
      <c r="E6" s="33" t="s">
        <v>52</v>
      </c>
      <c r="F6" s="33" t="s">
        <v>57</v>
      </c>
    </row>
    <row r="7" spans="1:6" ht="8.25" customHeight="1" thickTop="1">
      <c r="A7" s="34"/>
      <c r="B7" s="35"/>
      <c r="C7" s="36"/>
      <c r="D7" s="37"/>
      <c r="E7" s="38"/>
      <c r="F7" s="38"/>
    </row>
    <row r="8" spans="1:6" ht="15">
      <c r="A8" s="159" t="s">
        <v>4</v>
      </c>
      <c r="B8" s="159"/>
      <c r="C8" s="159"/>
      <c r="D8" s="39">
        <v>5235300</v>
      </c>
      <c r="E8" s="39">
        <v>5325300</v>
      </c>
      <c r="F8" s="39">
        <v>5235300</v>
      </c>
    </row>
    <row r="9" spans="1:6" ht="32.25" customHeight="1">
      <c r="A9" s="160" t="s">
        <v>26</v>
      </c>
      <c r="B9" s="160"/>
      <c r="C9" s="160"/>
      <c r="D9" s="39">
        <v>80700</v>
      </c>
      <c r="E9" s="39">
        <v>80700</v>
      </c>
      <c r="F9" s="39">
        <v>80700</v>
      </c>
    </row>
    <row r="10" spans="1:6" ht="15">
      <c r="A10" s="159" t="s">
        <v>6</v>
      </c>
      <c r="B10" s="159"/>
      <c r="C10" s="159"/>
      <c r="D10" s="39">
        <v>105000</v>
      </c>
      <c r="E10" s="39">
        <v>105000</v>
      </c>
      <c r="F10" s="39">
        <v>105000</v>
      </c>
    </row>
    <row r="11" spans="1:6" ht="15">
      <c r="A11" s="159" t="s">
        <v>7</v>
      </c>
      <c r="B11" s="159"/>
      <c r="C11" s="159"/>
      <c r="D11" s="39"/>
      <c r="E11" s="39"/>
      <c r="F11" s="39"/>
    </row>
    <row r="12" spans="1:6" ht="15">
      <c r="A12" s="159" t="s">
        <v>10</v>
      </c>
      <c r="B12" s="159"/>
      <c r="C12" s="159"/>
      <c r="D12" s="39">
        <v>30000</v>
      </c>
      <c r="E12" s="39">
        <v>30000</v>
      </c>
      <c r="F12" s="39">
        <v>30000</v>
      </c>
    </row>
    <row r="13" spans="1:6" ht="31.5" customHeight="1">
      <c r="A13" s="160" t="s">
        <v>24</v>
      </c>
      <c r="B13" s="160"/>
      <c r="C13" s="160"/>
      <c r="D13" s="39"/>
      <c r="E13" s="39"/>
      <c r="F13" s="39"/>
    </row>
    <row r="14" spans="1:6" ht="15">
      <c r="A14" s="159" t="s">
        <v>25</v>
      </c>
      <c r="B14" s="159"/>
      <c r="C14" s="159"/>
      <c r="D14" s="39"/>
      <c r="E14" s="39"/>
      <c r="F14" s="39"/>
    </row>
    <row r="15" spans="1:6" ht="15.75" thickBot="1">
      <c r="A15" s="40" t="s">
        <v>11</v>
      </c>
      <c r="B15" s="41"/>
      <c r="C15" s="42"/>
      <c r="D15" s="42">
        <f>SUM(D8:D14)</f>
        <v>5451000</v>
      </c>
      <c r="E15" s="43">
        <f>SUM(E8:E14)</f>
        <v>5541000</v>
      </c>
      <c r="F15" s="42">
        <f>SUM(F8:F14)</f>
        <v>5451000</v>
      </c>
    </row>
    <row r="16" spans="1:7" ht="15.75" thickTop="1">
      <c r="A16" s="78" t="s">
        <v>12</v>
      </c>
      <c r="B16" s="44"/>
      <c r="D16" s="45"/>
      <c r="E16" s="46"/>
      <c r="F16" s="162" t="s">
        <v>40</v>
      </c>
      <c r="G16" s="162"/>
    </row>
    <row r="17" spans="1:10" ht="15">
      <c r="A17" s="79" t="s">
        <v>13</v>
      </c>
      <c r="B17" s="47"/>
      <c r="C17" s="47"/>
      <c r="D17" s="47"/>
      <c r="E17" s="48"/>
      <c r="F17" s="47"/>
      <c r="G17" s="47"/>
      <c r="H17" s="47"/>
      <c r="I17" s="47"/>
      <c r="J17" s="47"/>
    </row>
    <row r="18" spans="1:5" ht="15">
      <c r="A18" s="80" t="s">
        <v>14</v>
      </c>
      <c r="B18" s="23"/>
      <c r="D18" s="46"/>
      <c r="E18" s="49"/>
    </row>
    <row r="19" spans="1:12" ht="15">
      <c r="A19" s="50"/>
      <c r="B19" s="50"/>
      <c r="C19" s="50"/>
      <c r="D19" s="51"/>
      <c r="E19" s="50"/>
      <c r="F19" s="50"/>
      <c r="G19" s="50"/>
      <c r="H19" s="50"/>
      <c r="I19" s="50"/>
      <c r="J19" s="50"/>
      <c r="K19" s="50"/>
      <c r="L19" s="52" t="s">
        <v>1</v>
      </c>
    </row>
    <row r="20" spans="1:14" s="29" customFormat="1" ht="90">
      <c r="A20" s="53" t="s">
        <v>31</v>
      </c>
      <c r="B20" s="53" t="s">
        <v>15</v>
      </c>
      <c r="C20" s="54" t="s">
        <v>54</v>
      </c>
      <c r="D20" s="54" t="s">
        <v>4</v>
      </c>
      <c r="E20" s="54" t="s">
        <v>5</v>
      </c>
      <c r="F20" s="54" t="s">
        <v>6</v>
      </c>
      <c r="G20" s="54" t="s">
        <v>7</v>
      </c>
      <c r="H20" s="54" t="s">
        <v>10</v>
      </c>
      <c r="I20" s="54" t="s">
        <v>32</v>
      </c>
      <c r="J20" s="54" t="s">
        <v>25</v>
      </c>
      <c r="K20" s="77" t="s">
        <v>51</v>
      </c>
      <c r="L20" s="77" t="s">
        <v>55</v>
      </c>
      <c r="M20" s="55" t="s">
        <v>16</v>
      </c>
      <c r="N20" s="55" t="s">
        <v>17</v>
      </c>
    </row>
    <row r="21" spans="1:14" ht="14.25" customHeight="1">
      <c r="A21" s="56">
        <v>31</v>
      </c>
      <c r="B21" s="56"/>
      <c r="C21" s="57">
        <f>SUM(C22:C24)</f>
        <v>4520000</v>
      </c>
      <c r="D21" s="57">
        <f aca="true" t="shared" si="0" ref="D21:L21">SUM(D22:D25)</f>
        <v>4482000</v>
      </c>
      <c r="E21" s="57">
        <f t="shared" si="0"/>
        <v>8000</v>
      </c>
      <c r="F21" s="57">
        <f t="shared" si="0"/>
        <v>30000</v>
      </c>
      <c r="G21" s="57">
        <f t="shared" si="0"/>
        <v>0</v>
      </c>
      <c r="H21" s="57">
        <f t="shared" si="0"/>
        <v>0</v>
      </c>
      <c r="I21" s="57">
        <f t="shared" si="0"/>
        <v>0</v>
      </c>
      <c r="J21" s="57">
        <f t="shared" si="0"/>
        <v>0</v>
      </c>
      <c r="K21" s="57">
        <f t="shared" si="0"/>
        <v>4520000</v>
      </c>
      <c r="L21" s="57">
        <f t="shared" si="0"/>
        <v>4520000</v>
      </c>
      <c r="M21" s="58">
        <f>SUM(M22:M26)</f>
        <v>0</v>
      </c>
      <c r="N21" s="58">
        <f>SUM(N22:N26)</f>
        <v>0</v>
      </c>
    </row>
    <row r="22" spans="1:14" ht="14.25" customHeight="1">
      <c r="A22" s="59">
        <v>311</v>
      </c>
      <c r="B22" s="60" t="s">
        <v>33</v>
      </c>
      <c r="C22" s="61">
        <v>3794000</v>
      </c>
      <c r="D22" s="61">
        <v>3763000</v>
      </c>
      <c r="E22" s="61">
        <v>7000</v>
      </c>
      <c r="F22" s="61">
        <v>24000</v>
      </c>
      <c r="G22" s="61"/>
      <c r="H22" s="61"/>
      <c r="I22" s="61"/>
      <c r="J22" s="61"/>
      <c r="K22" s="61">
        <v>3794000</v>
      </c>
      <c r="L22" s="61">
        <v>3794000</v>
      </c>
      <c r="M22" s="27">
        <v>0</v>
      </c>
      <c r="N22" s="27">
        <v>0</v>
      </c>
    </row>
    <row r="23" spans="1:14" ht="14.25" customHeight="1">
      <c r="A23" s="59">
        <v>312</v>
      </c>
      <c r="B23" s="62" t="s">
        <v>34</v>
      </c>
      <c r="C23" s="61">
        <v>73000</v>
      </c>
      <c r="D23" s="61">
        <v>73000</v>
      </c>
      <c r="E23" s="61"/>
      <c r="F23" s="61"/>
      <c r="G23" s="61"/>
      <c r="H23" s="61"/>
      <c r="I23" s="61"/>
      <c r="J23" s="61"/>
      <c r="K23" s="61">
        <v>73000</v>
      </c>
      <c r="L23" s="61">
        <v>73000</v>
      </c>
      <c r="M23" s="27">
        <v>0</v>
      </c>
      <c r="N23" s="27">
        <v>0</v>
      </c>
    </row>
    <row r="24" spans="1:14" ht="14.25" customHeight="1">
      <c r="A24" s="59">
        <v>313</v>
      </c>
      <c r="B24" s="60" t="s">
        <v>35</v>
      </c>
      <c r="C24" s="61">
        <v>653000</v>
      </c>
      <c r="D24" s="61">
        <v>646000</v>
      </c>
      <c r="E24" s="61">
        <v>1000</v>
      </c>
      <c r="F24" s="61">
        <v>6000</v>
      </c>
      <c r="G24" s="61"/>
      <c r="H24" s="61"/>
      <c r="I24" s="61"/>
      <c r="J24" s="61"/>
      <c r="K24" s="61">
        <v>653000</v>
      </c>
      <c r="L24" s="61">
        <v>653000</v>
      </c>
      <c r="M24" s="27">
        <v>0</v>
      </c>
      <c r="N24" s="27">
        <v>0</v>
      </c>
    </row>
    <row r="25" spans="1:14" ht="14.25" customHeight="1">
      <c r="A25" s="59"/>
      <c r="B25" s="63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27">
        <v>0</v>
      </c>
      <c r="N25" s="27">
        <v>0</v>
      </c>
    </row>
    <row r="26" spans="1:14" ht="14.25" customHeight="1">
      <c r="A26" s="64">
        <v>32</v>
      </c>
      <c r="B26" s="65"/>
      <c r="C26" s="66">
        <f aca="true" t="shared" si="1" ref="C26:L26">SUM(C27:C30)</f>
        <v>845700</v>
      </c>
      <c r="D26" s="66">
        <f t="shared" si="1"/>
        <v>668400</v>
      </c>
      <c r="E26" s="66">
        <f t="shared" si="1"/>
        <v>72300</v>
      </c>
      <c r="F26" s="66">
        <f t="shared" si="1"/>
        <v>75000</v>
      </c>
      <c r="G26" s="66">
        <f t="shared" si="1"/>
        <v>0</v>
      </c>
      <c r="H26" s="66">
        <f t="shared" si="1"/>
        <v>30000</v>
      </c>
      <c r="I26" s="66">
        <f t="shared" si="1"/>
        <v>0</v>
      </c>
      <c r="J26" s="66">
        <f t="shared" si="1"/>
        <v>0</v>
      </c>
      <c r="K26" s="66">
        <f t="shared" si="1"/>
        <v>845700</v>
      </c>
      <c r="L26" s="66">
        <f t="shared" si="1"/>
        <v>845700</v>
      </c>
      <c r="M26" s="27">
        <v>0</v>
      </c>
      <c r="N26" s="27">
        <v>0</v>
      </c>
    </row>
    <row r="27" spans="1:14" ht="14.25" customHeight="1">
      <c r="A27" s="59">
        <v>321</v>
      </c>
      <c r="B27" s="60" t="s">
        <v>36</v>
      </c>
      <c r="C27" s="61">
        <v>171300</v>
      </c>
      <c r="D27" s="61">
        <v>122000</v>
      </c>
      <c r="E27" s="61">
        <v>25300</v>
      </c>
      <c r="F27" s="61">
        <v>21000</v>
      </c>
      <c r="G27" s="61"/>
      <c r="H27" s="61">
        <v>3000</v>
      </c>
      <c r="I27" s="61"/>
      <c r="J27" s="61"/>
      <c r="K27" s="61">
        <v>171300</v>
      </c>
      <c r="L27" s="61">
        <v>171300</v>
      </c>
      <c r="M27" s="58">
        <f>SUM(M28:M40)</f>
        <v>0</v>
      </c>
      <c r="N27" s="58">
        <f>SUM(N28:N40)</f>
        <v>0</v>
      </c>
    </row>
    <row r="28" spans="1:14" ht="14.25" customHeight="1">
      <c r="A28" s="59">
        <v>322</v>
      </c>
      <c r="B28" s="60" t="s">
        <v>37</v>
      </c>
      <c r="C28" s="61">
        <v>236500</v>
      </c>
      <c r="D28" s="61">
        <v>158000</v>
      </c>
      <c r="E28" s="61">
        <v>19000</v>
      </c>
      <c r="F28" s="61">
        <v>36500</v>
      </c>
      <c r="G28" s="61"/>
      <c r="H28" s="61">
        <v>23000</v>
      </c>
      <c r="I28" s="61"/>
      <c r="J28" s="61"/>
      <c r="K28" s="61">
        <v>236500</v>
      </c>
      <c r="L28" s="61">
        <v>236500</v>
      </c>
      <c r="M28" s="27">
        <v>0</v>
      </c>
      <c r="N28" s="27">
        <v>0</v>
      </c>
    </row>
    <row r="29" spans="1:14" ht="14.25" customHeight="1">
      <c r="A29" s="59">
        <v>323</v>
      </c>
      <c r="B29" s="60" t="s">
        <v>38</v>
      </c>
      <c r="C29" s="61">
        <v>421000</v>
      </c>
      <c r="D29" s="61">
        <v>376000</v>
      </c>
      <c r="E29" s="61">
        <v>25000</v>
      </c>
      <c r="F29" s="61">
        <v>16000</v>
      </c>
      <c r="G29" s="61"/>
      <c r="H29" s="61">
        <v>4000</v>
      </c>
      <c r="I29" s="61"/>
      <c r="J29" s="61"/>
      <c r="K29" s="61">
        <v>421000</v>
      </c>
      <c r="L29" s="61">
        <v>421000</v>
      </c>
      <c r="M29" s="27">
        <v>0</v>
      </c>
      <c r="N29" s="27">
        <v>0</v>
      </c>
    </row>
    <row r="30" spans="1:14" ht="14.25" customHeight="1">
      <c r="A30" s="59">
        <v>329</v>
      </c>
      <c r="B30" s="60" t="s">
        <v>42</v>
      </c>
      <c r="C30" s="61">
        <v>16900</v>
      </c>
      <c r="D30" s="61">
        <v>12400</v>
      </c>
      <c r="E30" s="61">
        <v>3000</v>
      </c>
      <c r="F30" s="61">
        <v>1500</v>
      </c>
      <c r="G30" s="61"/>
      <c r="H30" s="61"/>
      <c r="I30" s="61"/>
      <c r="J30" s="61"/>
      <c r="K30" s="61">
        <v>16900</v>
      </c>
      <c r="L30" s="61">
        <v>16900</v>
      </c>
      <c r="M30" s="27">
        <v>0</v>
      </c>
      <c r="N30" s="27">
        <v>0</v>
      </c>
    </row>
    <row r="31" spans="1:14" ht="14.25" customHeight="1">
      <c r="A31" s="64">
        <v>34</v>
      </c>
      <c r="B31" s="65"/>
      <c r="C31" s="66">
        <f>C32</f>
        <v>3300</v>
      </c>
      <c r="D31" s="66">
        <f aca="true" t="shared" si="2" ref="D31:L31">D32</f>
        <v>2900</v>
      </c>
      <c r="E31" s="66">
        <f t="shared" si="2"/>
        <v>400</v>
      </c>
      <c r="F31" s="66">
        <f t="shared" si="2"/>
        <v>0</v>
      </c>
      <c r="G31" s="66">
        <f t="shared" si="2"/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3300</v>
      </c>
      <c r="L31" s="66">
        <f t="shared" si="2"/>
        <v>3300</v>
      </c>
      <c r="M31" s="27">
        <v>0</v>
      </c>
      <c r="N31" s="27">
        <v>0</v>
      </c>
    </row>
    <row r="32" spans="1:14" ht="14.25" customHeight="1">
      <c r="A32" s="59">
        <v>343</v>
      </c>
      <c r="B32" s="60" t="s">
        <v>43</v>
      </c>
      <c r="C32" s="61">
        <v>3300</v>
      </c>
      <c r="D32" s="61">
        <v>2900</v>
      </c>
      <c r="E32" s="61">
        <v>400</v>
      </c>
      <c r="F32" s="61"/>
      <c r="G32" s="61"/>
      <c r="H32" s="61"/>
      <c r="I32" s="61"/>
      <c r="J32" s="61"/>
      <c r="K32" s="61">
        <v>3300</v>
      </c>
      <c r="L32" s="61">
        <v>3300</v>
      </c>
      <c r="M32" s="27">
        <v>0</v>
      </c>
      <c r="N32" s="27">
        <v>0</v>
      </c>
    </row>
    <row r="33" spans="1:14" ht="14.25" customHeight="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27">
        <v>0</v>
      </c>
      <c r="N33" s="27">
        <v>0</v>
      </c>
    </row>
    <row r="34" spans="1:14" ht="14.25" customHeight="1">
      <c r="A34" s="64">
        <v>42</v>
      </c>
      <c r="B34" s="67"/>
      <c r="C34" s="66">
        <f>SUM(C35+C36)</f>
        <v>82000</v>
      </c>
      <c r="D34" s="66">
        <f aca="true" t="shared" si="3" ref="D34:L34">SUM(D35+D36)</f>
        <v>82000</v>
      </c>
      <c r="E34" s="66">
        <f t="shared" si="3"/>
        <v>0</v>
      </c>
      <c r="F34" s="66">
        <f t="shared" si="3"/>
        <v>0</v>
      </c>
      <c r="G34" s="66">
        <f t="shared" si="3"/>
        <v>0</v>
      </c>
      <c r="H34" s="66">
        <f t="shared" si="3"/>
        <v>0</v>
      </c>
      <c r="I34" s="66">
        <f t="shared" si="3"/>
        <v>0</v>
      </c>
      <c r="J34" s="66">
        <f t="shared" si="3"/>
        <v>0</v>
      </c>
      <c r="K34" s="66">
        <f t="shared" si="3"/>
        <v>82000</v>
      </c>
      <c r="L34" s="66">
        <f t="shared" si="3"/>
        <v>82000</v>
      </c>
      <c r="M34" s="27">
        <v>0</v>
      </c>
      <c r="N34" s="27">
        <v>0</v>
      </c>
    </row>
    <row r="35" spans="1:14" ht="14.25" customHeight="1">
      <c r="A35" s="59">
        <v>422</v>
      </c>
      <c r="B35" s="62" t="s">
        <v>39</v>
      </c>
      <c r="C35" s="61">
        <v>7000</v>
      </c>
      <c r="D35" s="61">
        <v>7000</v>
      </c>
      <c r="E35" s="61"/>
      <c r="F35" s="61"/>
      <c r="G35" s="61"/>
      <c r="H35" s="61"/>
      <c r="I35" s="61">
        <v>0</v>
      </c>
      <c r="J35" s="61"/>
      <c r="K35" s="61">
        <v>7000</v>
      </c>
      <c r="L35" s="61">
        <v>7000</v>
      </c>
      <c r="M35" s="27">
        <v>0</v>
      </c>
      <c r="N35" s="27">
        <v>0</v>
      </c>
    </row>
    <row r="36" spans="1:14" ht="14.25" customHeight="1">
      <c r="A36" s="59">
        <v>451</v>
      </c>
      <c r="B36" s="60" t="s">
        <v>45</v>
      </c>
      <c r="C36" s="61">
        <v>75000</v>
      </c>
      <c r="D36" s="61">
        <v>75000</v>
      </c>
      <c r="E36" s="61"/>
      <c r="F36" s="61"/>
      <c r="G36" s="61"/>
      <c r="H36" s="61"/>
      <c r="I36" s="61">
        <v>0</v>
      </c>
      <c r="J36" s="61"/>
      <c r="K36" s="61">
        <v>75000</v>
      </c>
      <c r="L36" s="61">
        <v>75000</v>
      </c>
      <c r="M36" s="27">
        <v>0</v>
      </c>
      <c r="N36" s="27">
        <v>0</v>
      </c>
    </row>
    <row r="37" spans="1:14" ht="14.25" customHeight="1">
      <c r="A37" s="64">
        <v>51</v>
      </c>
      <c r="B37" s="60"/>
      <c r="C37" s="66">
        <f aca="true" t="shared" si="4" ref="C37:L37">C38</f>
        <v>0</v>
      </c>
      <c r="D37" s="66">
        <f t="shared" si="4"/>
        <v>0</v>
      </c>
      <c r="E37" s="66">
        <f t="shared" si="4"/>
        <v>0</v>
      </c>
      <c r="F37" s="66">
        <f t="shared" si="4"/>
        <v>0</v>
      </c>
      <c r="G37" s="66">
        <f t="shared" si="4"/>
        <v>0</v>
      </c>
      <c r="H37" s="66">
        <f t="shared" si="4"/>
        <v>0</v>
      </c>
      <c r="I37" s="66">
        <f t="shared" si="4"/>
        <v>0</v>
      </c>
      <c r="J37" s="66">
        <f t="shared" si="4"/>
        <v>0</v>
      </c>
      <c r="K37" s="66">
        <f t="shared" si="4"/>
        <v>0</v>
      </c>
      <c r="L37" s="66">
        <f t="shared" si="4"/>
        <v>0</v>
      </c>
      <c r="M37" s="27">
        <v>0</v>
      </c>
      <c r="N37" s="27">
        <v>0</v>
      </c>
    </row>
    <row r="38" spans="1:14" ht="14.25" customHeight="1">
      <c r="A38" s="68">
        <v>545</v>
      </c>
      <c r="B38" s="69" t="s">
        <v>41</v>
      </c>
      <c r="C38" s="70"/>
      <c r="D38" s="70"/>
      <c r="E38" s="70">
        <v>0</v>
      </c>
      <c r="F38" s="70"/>
      <c r="G38" s="70"/>
      <c r="H38" s="70"/>
      <c r="I38" s="70"/>
      <c r="J38" s="70"/>
      <c r="K38" s="70"/>
      <c r="L38" s="70"/>
      <c r="M38" s="27">
        <v>0</v>
      </c>
      <c r="N38" s="27">
        <v>0</v>
      </c>
    </row>
    <row r="39" spans="1:14" ht="14.25" customHeight="1">
      <c r="A39" s="71"/>
      <c r="B39" s="24" t="s">
        <v>18</v>
      </c>
      <c r="C39" s="72">
        <f>C21+C26+C31+C34+C37</f>
        <v>5451000</v>
      </c>
      <c r="D39" s="72">
        <f aca="true" t="shared" si="5" ref="D39:L39">D21+D26+D31+D34+D37</f>
        <v>5235300</v>
      </c>
      <c r="E39" s="72">
        <f t="shared" si="5"/>
        <v>80700</v>
      </c>
      <c r="F39" s="72">
        <f t="shared" si="5"/>
        <v>105000</v>
      </c>
      <c r="G39" s="72">
        <f t="shared" si="5"/>
        <v>0</v>
      </c>
      <c r="H39" s="72">
        <f t="shared" si="5"/>
        <v>30000</v>
      </c>
      <c r="I39" s="72">
        <f t="shared" si="5"/>
        <v>0</v>
      </c>
      <c r="J39" s="72">
        <f t="shared" si="5"/>
        <v>0</v>
      </c>
      <c r="K39" s="72">
        <f t="shared" si="5"/>
        <v>5451000</v>
      </c>
      <c r="L39" s="72">
        <f t="shared" si="5"/>
        <v>5451000</v>
      </c>
      <c r="M39" s="27">
        <v>0</v>
      </c>
      <c r="N39" s="27">
        <v>0</v>
      </c>
    </row>
    <row r="40" spans="1:14" ht="14.25" customHeight="1">
      <c r="A40" s="73"/>
      <c r="B40" s="74" t="s">
        <v>19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27">
        <v>0</v>
      </c>
      <c r="N40" s="27">
        <v>0</v>
      </c>
    </row>
    <row r="41" spans="9:10" ht="14.25">
      <c r="I41" s="162" t="s">
        <v>48</v>
      </c>
      <c r="J41" s="162"/>
    </row>
    <row r="42" spans="1:2" ht="14.25">
      <c r="A42" s="163" t="s">
        <v>63</v>
      </c>
      <c r="B42" s="163"/>
    </row>
    <row r="43" spans="9:10" ht="14.25">
      <c r="I43" s="162" t="s">
        <v>47</v>
      </c>
      <c r="J43" s="162"/>
    </row>
  </sheetData>
  <sheetProtection/>
  <mergeCells count="13">
    <mergeCell ref="A42:B42"/>
    <mergeCell ref="I41:J41"/>
    <mergeCell ref="I43:J43"/>
    <mergeCell ref="A11:C11"/>
    <mergeCell ref="A12:C12"/>
    <mergeCell ref="A13:C13"/>
    <mergeCell ref="A14:C14"/>
    <mergeCell ref="A1:J1"/>
    <mergeCell ref="A8:C8"/>
    <mergeCell ref="A9:C9"/>
    <mergeCell ref="A10:C10"/>
    <mergeCell ref="A3:F3"/>
    <mergeCell ref="F16:G16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Hp-6830s</cp:lastModifiedBy>
  <cp:lastPrinted>2015-12-16T07:39:21Z</cp:lastPrinted>
  <dcterms:created xsi:type="dcterms:W3CDTF">1996-10-14T23:33:28Z</dcterms:created>
  <dcterms:modified xsi:type="dcterms:W3CDTF">2016-03-07T11:18:25Z</dcterms:modified>
  <cp:category/>
  <cp:version/>
  <cp:contentType/>
  <cp:contentStatus/>
</cp:coreProperties>
</file>